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 updateLinks="never"/>
  <mc:AlternateContent xmlns:mc="http://schemas.openxmlformats.org/markup-compatibility/2006">
    <mc:Choice Requires="x15">
      <x15ac:absPath xmlns:x15ac="http://schemas.microsoft.com/office/spreadsheetml/2010/11/ac" url="D:\O\tonery\045\1 výzva\"/>
    </mc:Choice>
  </mc:AlternateContent>
  <xr:revisionPtr revIDLastSave="0" documentId="13_ncr:1_{6239345B-EB3F-43B0-8AA2-51A97CB6B71B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Tonery" sheetId="1" r:id="rId1"/>
  </sheets>
  <externalReferences>
    <externalReference r:id="rId2"/>
  </externalReferences>
  <definedNames>
    <definedName name="_xlnm.Print_Area" localSheetId="0">Tonery!$B$1:$S$24</definedName>
  </definedNames>
  <calcPr calcId="191029"/>
</workbook>
</file>

<file path=xl/calcChain.xml><?xml version="1.0" encoding="utf-8"?>
<calcChain xmlns="http://schemas.openxmlformats.org/spreadsheetml/2006/main">
  <c r="S8" i="1" l="1"/>
  <c r="R9" i="1"/>
  <c r="S11" i="1"/>
  <c r="R12" i="1"/>
  <c r="S14" i="1"/>
  <c r="R15" i="1"/>
  <c r="S17" i="1"/>
  <c r="R18" i="1"/>
  <c r="S20" i="1"/>
  <c r="R21" i="1"/>
  <c r="R8" i="1"/>
  <c r="S9" i="1"/>
  <c r="R10" i="1"/>
  <c r="S10" i="1"/>
  <c r="R11" i="1"/>
  <c r="S12" i="1"/>
  <c r="R13" i="1"/>
  <c r="S13" i="1"/>
  <c r="R14" i="1"/>
  <c r="S15" i="1"/>
  <c r="R16" i="1"/>
  <c r="S16" i="1"/>
  <c r="R17" i="1"/>
  <c r="R19" i="1"/>
  <c r="S19" i="1"/>
  <c r="R20" i="1"/>
  <c r="S21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S18" i="1" l="1"/>
  <c r="S7" i="1"/>
  <c r="R7" i="1"/>
  <c r="Q24" i="1" s="1"/>
  <c r="O7" i="1"/>
  <c r="P24" i="1" s="1"/>
</calcChain>
</file>

<file path=xl/sharedStrings.xml><?xml version="1.0" encoding="utf-8"?>
<sst xmlns="http://schemas.openxmlformats.org/spreadsheetml/2006/main" count="86" uniqueCount="58">
  <si>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</si>
  <si>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</si>
  <si>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</si>
  <si>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</si>
  <si>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</si>
  <si>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</si>
  <si>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</si>
  <si>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</si>
  <si>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</si>
  <si>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</si>
  <si>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</si>
  <si>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30192113-6 - Inkoustové náplně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</si>
  <si>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</si>
  <si>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</si>
  <si>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</si>
  <si>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</si>
  <si>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ks</t>
  </si>
  <si>
    <t>Název</t>
  </si>
  <si>
    <t>Měrná jednotka [MJ]</t>
  </si>
  <si>
    <t xml:space="preserve">Popis 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</si>
  <si>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</si>
  <si>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</si>
  <si>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</si>
  <si>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</si>
  <si>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</si>
  <si>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</si>
  <si>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TONERY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</si>
  <si>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</si>
  <si>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</si>
  <si>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Požadavek na předložení certifikátu STMC</t>
  </si>
  <si>
    <t>ANO</t>
  </si>
  <si>
    <t>NE</t>
  </si>
  <si>
    <t>Pokud financováno z projektových prostředků, pak ŘEŠITEL uvede: NÁZEV A ČÍSLO DOTAČNÍHO PROJEKTU</t>
  </si>
  <si>
    <t>Příloha č. 2 Kupní smlouvy - technická specifikace
Tonery (II.) 045 - 2021 (kompatibilní)</t>
  </si>
  <si>
    <t xml:space="preserve"> Inkcartridge pro Epson Stylus Pro 9900</t>
  </si>
  <si>
    <t>FDU - Ing. Petr Pfauser,
Tel.: 37763 6717,
E-mail: ppfauser@fdu.zcu.cz</t>
  </si>
  <si>
    <t xml:space="preserve">Univerzitní 28,
301 00 Plzeň, 
Fakulta designu a umění Ladislava Sutnara - Děkanát, 
místnost LS 230 </t>
  </si>
  <si>
    <t>KMM - Ing. Petr Beneš, Ph.D.,
Tel.: 37763 8304,
E-mail: pbenes@kmm.zcu.cz</t>
  </si>
  <si>
    <t>Univerzitní 22,
301 00 Plzeň,
Fakulta strojní - Katedra materiálu a strojírenské metalurgie,
místnost UF 252</t>
  </si>
  <si>
    <r>
      <t xml:space="preserve">Originální, nebo kompatibilní náplň pro Epson Stylus Pro 7700/7890/7900/9700/9890/9900 700ml  </t>
    </r>
    <r>
      <rPr>
        <b/>
        <sz val="11"/>
        <color theme="1"/>
        <rFont val="Calibri"/>
        <family val="2"/>
        <charset val="238"/>
        <scheme val="minor"/>
      </rPr>
      <t>light black</t>
    </r>
    <r>
      <rPr>
        <sz val="11"/>
        <color theme="1"/>
        <rFont val="Calibri"/>
        <family val="2"/>
        <charset val="238"/>
        <scheme val="minor"/>
      </rPr>
      <t xml:space="preserve">  splňující shodnou sytost, barevné podání, výtěžnost, oděrnost, odolnost vůči vlhkosti  s originální catridge, naplnění a vyčerpání do 100 %. </t>
    </r>
  </si>
  <si>
    <r>
      <t xml:space="preserve">Originální, nebo kompatibilní náplň pro Epson Stylus Pro 7700/7890/7900/9700/9890/9900 700ml </t>
    </r>
    <r>
      <rPr>
        <b/>
        <sz val="11"/>
        <color theme="1"/>
        <rFont val="Calibri"/>
        <family val="2"/>
        <charset val="238"/>
        <scheme val="minor"/>
      </rPr>
      <t>light light black</t>
    </r>
    <r>
      <rPr>
        <sz val="11"/>
        <color theme="1"/>
        <rFont val="Calibri"/>
        <family val="2"/>
        <charset val="238"/>
        <scheme val="minor"/>
      </rPr>
      <t xml:space="preserve">  splňující shodnou sytost, barevné podání, výtěžnost, oděrnost, odolnost vůči vlhkosti  s originální catridge, naplnění a vyčerpání do 100 %. </t>
    </r>
  </si>
  <si>
    <r>
      <t>Originální, nebo kompatibilní náplň pro Epson Stylus Pro 7700/7890/7900/9700/9890/9900 700ml</t>
    </r>
    <r>
      <rPr>
        <b/>
        <sz val="11"/>
        <color theme="1"/>
        <rFont val="Calibri"/>
        <family val="2"/>
        <charset val="238"/>
        <scheme val="minor"/>
      </rPr>
      <t xml:space="preserve"> photo black </t>
    </r>
    <r>
      <rPr>
        <sz val="11"/>
        <color theme="1"/>
        <rFont val="Calibri"/>
        <family val="2"/>
        <charset val="238"/>
        <scheme val="minor"/>
      </rPr>
      <t xml:space="preserve"> splňující shodnou sytost, barevné podání, výtěžnost, oděrnost, odolnost vůči vlhkosti  s originální catridge, naplnění a vyčerpání do 100 %. </t>
    </r>
  </si>
  <si>
    <r>
      <t xml:space="preserve">Originální, nebo kompatibilní náplň pro Epson Stylus Pro 7700/7890/7900/9700/9890/9900 700ml </t>
    </r>
    <r>
      <rPr>
        <b/>
        <sz val="11"/>
        <color theme="1"/>
        <rFont val="Calibri"/>
        <family val="2"/>
        <charset val="238"/>
        <scheme val="minor"/>
      </rPr>
      <t>matte black</t>
    </r>
    <r>
      <rPr>
        <sz val="11"/>
        <color theme="1"/>
        <rFont val="Calibri"/>
        <family val="2"/>
        <charset val="238"/>
        <scheme val="minor"/>
      </rPr>
      <t xml:space="preserve">  splňující shodnou sytost, barevné podání, výtěžnost, oděrnost, odolnost vůči vlhkosti  s originální catridge, naplnění a vyčerpání do 100 %. </t>
    </r>
  </si>
  <si>
    <r>
      <t>Originální, nebo kompatibilní náplň pro Epson Stylus Pro 7700/7890/7900/9700/9890/9900 700ml</t>
    </r>
    <r>
      <rPr>
        <b/>
        <sz val="11"/>
        <color theme="1"/>
        <rFont val="Calibri"/>
        <family val="2"/>
        <charset val="238"/>
        <scheme val="minor"/>
      </rPr>
      <t xml:space="preserve"> light cyan</t>
    </r>
    <r>
      <rPr>
        <sz val="11"/>
        <color theme="1"/>
        <rFont val="Calibri"/>
        <family val="2"/>
        <charset val="238"/>
        <scheme val="minor"/>
      </rPr>
      <t xml:space="preserve">  splňující shodnou sytost, barevné podání, výtěžnost, oděrnost, odolnost vůči vlhkosti  s originální catridge, naplnění a vyčerpání do 100 %. </t>
    </r>
  </si>
  <si>
    <r>
      <t xml:space="preserve">Originální, nebo kompatibilní náplň pro Epson Stylus Pro 7700/7890/7900/9700/9890/9900 700ml </t>
    </r>
    <r>
      <rPr>
        <b/>
        <sz val="11"/>
        <color theme="1"/>
        <rFont val="Calibri"/>
        <family val="2"/>
        <charset val="238"/>
        <scheme val="minor"/>
      </rPr>
      <t xml:space="preserve">cyan </t>
    </r>
    <r>
      <rPr>
        <sz val="11"/>
        <color theme="1"/>
        <rFont val="Calibri"/>
        <family val="2"/>
        <charset val="238"/>
        <scheme val="minor"/>
      </rPr>
      <t xml:space="preserve"> splňující shodnou sytost, barevné podání, výtěžnost, oděrnost, odolnost vůči vlhkosti  s originální catridge, naplnění a vyčerpání do 100 %. </t>
    </r>
  </si>
  <si>
    <r>
      <t xml:space="preserve">Originální, nebo kompatibilní náplň pro Epson Stylus Pro 7700/7890/7900/9700/9890/9900 700ml </t>
    </r>
    <r>
      <rPr>
        <b/>
        <sz val="11"/>
        <color theme="1"/>
        <rFont val="Calibri"/>
        <family val="2"/>
        <charset val="238"/>
        <scheme val="minor"/>
      </rPr>
      <t xml:space="preserve"> vivid light magenta</t>
    </r>
    <r>
      <rPr>
        <sz val="11"/>
        <color theme="1"/>
        <rFont val="Calibri"/>
        <family val="2"/>
        <charset val="238"/>
        <scheme val="minor"/>
      </rPr>
      <t xml:space="preserve">  splňující shodnou sytost, barevné podání, výtěžnost, oděrnost, odolnost vůči vlhkosti  s originální catridge, naplnění a vyčerpání do 100 %. </t>
    </r>
  </si>
  <si>
    <r>
      <t>Originální, nebo kompatibilní náplň pro Epson Stylus Pro 7700/7890/7900/9700/9890/9900 700m</t>
    </r>
    <r>
      <rPr>
        <sz val="11"/>
        <color theme="1"/>
        <rFont val="Calibri"/>
        <family val="2"/>
        <charset val="238"/>
        <scheme val="minor"/>
      </rPr>
      <t xml:space="preserve">l </t>
    </r>
    <r>
      <rPr>
        <b/>
        <sz val="11"/>
        <color theme="1"/>
        <rFont val="Calibri"/>
        <family val="2"/>
        <charset val="238"/>
        <scheme val="minor"/>
      </rPr>
      <t xml:space="preserve">vivid magenta  </t>
    </r>
    <r>
      <rPr>
        <sz val="11"/>
        <color theme="1"/>
        <rFont val="Calibri"/>
        <family val="2"/>
        <charset val="238"/>
        <scheme val="minor"/>
      </rPr>
      <t xml:space="preserve">splňující shodnou sytost, barevné podání, výtěžnost, oděrnost, odolnost vůči vlhkosti  s originální catridge, naplnění a vyčerpání do 100 %. </t>
    </r>
  </si>
  <si>
    <r>
      <t xml:space="preserve">Originální, nebo kompatibilní náplň pro Epson Stylus Pro 7700/7890/7900/9700/9890/9900 700ml </t>
    </r>
    <r>
      <rPr>
        <b/>
        <sz val="11"/>
        <color theme="1"/>
        <rFont val="Calibri"/>
        <family val="2"/>
        <charset val="238"/>
        <scheme val="minor"/>
      </rPr>
      <t xml:space="preserve">orange  </t>
    </r>
    <r>
      <rPr>
        <sz val="11"/>
        <color theme="1"/>
        <rFont val="Calibri"/>
        <family val="2"/>
        <charset val="238"/>
        <scheme val="minor"/>
      </rPr>
      <t xml:space="preserve">splňující shodnou sytost, barevné podání, výtěžnost, oděrnost, odolnost vůči vlhkosti  s originální catridge, naplnění a vyčerpání do 100 %. </t>
    </r>
  </si>
  <si>
    <r>
      <t xml:space="preserve">Originální, nebo kompatibilní náplň pro Epson Stylus Pro 7700/7890/7900/9700/9890/9900 700ml </t>
    </r>
    <r>
      <rPr>
        <b/>
        <sz val="11"/>
        <color theme="1"/>
        <rFont val="Calibri"/>
        <family val="2"/>
        <charset val="238"/>
        <scheme val="minor"/>
      </rPr>
      <t>green</t>
    </r>
    <r>
      <rPr>
        <sz val="11"/>
        <color theme="1"/>
        <rFont val="Calibri"/>
        <family val="2"/>
        <charset val="238"/>
        <scheme val="minor"/>
      </rPr>
      <t xml:space="preserve">  splňující shodnou sytost, barevné podání, výtěžnost, oděrnost, odolnost vůči vlhkosti  s originální catridge, naplnění a vyčerpání do 100 %. </t>
    </r>
  </si>
  <si>
    <r>
      <t xml:space="preserve">Originální, nebo kompatibilní náplň pro Epson Stylus Pro 7700/7890/7900/9700/9890/9900 700ml </t>
    </r>
    <r>
      <rPr>
        <b/>
        <sz val="11"/>
        <color theme="1"/>
        <rFont val="Calibri"/>
        <family val="2"/>
        <charset val="238"/>
        <scheme val="minor"/>
      </rPr>
      <t>yellow</t>
    </r>
    <r>
      <rPr>
        <sz val="11"/>
        <color theme="1"/>
        <rFont val="Calibri"/>
        <family val="2"/>
        <charset val="238"/>
        <scheme val="minor"/>
      </rPr>
      <t xml:space="preserve">  splňující shodnou sytost, barevné podání, výtěžnost, oděrnost, odolnost vůči vlhkosti  s originální catridge, naplnění a vyčerpání do 100 %. </t>
    </r>
  </si>
  <si>
    <t>Odpadní nádobka</t>
  </si>
  <si>
    <t xml:space="preserve">Originální, nebo kompatibilní nádobka pro Epson Stylus Pro 7700/7890/7900/9700/9890/9900 700ml  splňující parametry  s originální nádobkou, naplnění a vyčerpání do 100 %. </t>
  </si>
  <si>
    <t xml:space="preserve"> Inkcartridge pro Epson Stylus Pro 9900 </t>
  </si>
  <si>
    <t>Toner do tiskárny OKI MC 562w - černý (black)</t>
  </si>
  <si>
    <t>Toner do tiskárny OKI MC 562w - purporový (magenta)</t>
  </si>
  <si>
    <t>Tolner do tiskárny OKI MC 562w - azurový (cyan )</t>
  </si>
  <si>
    <t xml:space="preserve">Originální nebo kompatibilní tonery splňují normu STMC. Minimální vytíženost při při 5% pokrytí 3 500 stran. </t>
  </si>
  <si>
    <t xml:space="preserve">Originální nebo kompatibilní tonery splňují normu STMC. Minimální vytíženost při při 5% pokrytí 5 000 stran.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</si>
</sst>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8FFFC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4" fillId="0" borderId="0"/>
  </cellStyleXfs>
  <cellXfs count="135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5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0" fillId="0" borderId="0" xfId="0" applyAlignment="1">
      <alignment horizontal="left" vertical="center" wrapText="1" indent="1"/>
    </xf>
    <xf numFmtId="0" fontId="9" fillId="0" borderId="0" xfId="0" applyFont="1" applyBorder="1" applyAlignment="1">
      <alignment vertical="center" wrapText="1"/>
    </xf>
    <xf numFmtId="0" fontId="17" fillId="0" borderId="0" xfId="0" applyFont="1" applyFill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16" fillId="0" borderId="0" xfId="0" applyFont="1" applyAlignment="1">
      <alignment vertical="center" wrapText="1"/>
    </xf>
    <xf numFmtId="0" fontId="0" fillId="4" borderId="1" xfId="0" applyFill="1" applyBorder="1" applyAlignment="1">
      <alignment vertical="center"/>
    </xf>
    <xf numFmtId="0" fontId="0" fillId="0" borderId="7" xfId="0" applyBorder="1"/>
    <xf numFmtId="0" fontId="0" fillId="0" borderId="0" xfId="0" applyAlignment="1">
      <alignment horizontal="left" vertical="center" indent="1"/>
    </xf>
    <xf numFmtId="0" fontId="18" fillId="5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left" vertical="center" wrapText="1" inden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2" fillId="3" borderId="9" xfId="0" applyFont="1" applyFill="1" applyBorder="1" applyAlignment="1">
      <alignment horizontal="left" vertical="center" wrapText="1" indent="1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17" xfId="0" applyFont="1" applyFill="1" applyBorder="1" applyAlignment="1">
      <alignment horizontal="left" vertical="center" wrapText="1" indent="1"/>
    </xf>
    <xf numFmtId="0" fontId="2" fillId="3" borderId="15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left" vertical="center" wrapText="1" inden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6" borderId="18" xfId="0" applyFill="1" applyBorder="1" applyAlignment="1">
      <alignment horizontal="center" vertical="center"/>
    </xf>
    <xf numFmtId="0" fontId="0" fillId="6" borderId="19" xfId="0" applyFill="1" applyBorder="1" applyAlignment="1">
      <alignment horizontal="center" vertical="center"/>
    </xf>
    <xf numFmtId="0" fontId="0" fillId="6" borderId="6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6" borderId="20" xfId="0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2" borderId="0" xfId="0" applyFont="1" applyFill="1" applyAlignment="1">
      <alignment horizontal="left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15" fillId="3" borderId="19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5" fillId="3" borderId="20" xfId="0" applyFont="1" applyFill="1" applyBorder="1" applyAlignment="1">
      <alignment horizontal="center" vertical="center" wrapText="1"/>
    </xf>
    <xf numFmtId="164" fontId="12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12" fillId="4" borderId="9" xfId="0" applyFont="1" applyFill="1" applyBorder="1" applyAlignment="1" applyProtection="1">
      <alignment horizontal="left" vertical="center" wrapText="1" indent="1"/>
      <protection locked="0"/>
    </xf>
    <xf numFmtId="0" fontId="12" fillId="4" borderId="11" xfId="0" applyFont="1" applyFill="1" applyBorder="1" applyAlignment="1" applyProtection="1">
      <alignment horizontal="left" vertical="center" wrapText="1" indent="1"/>
      <protection locked="0"/>
    </xf>
    <xf numFmtId="0" fontId="12" fillId="4" borderId="17" xfId="0" applyFont="1" applyFill="1" applyBorder="1" applyAlignment="1" applyProtection="1">
      <alignment horizontal="left" vertical="center" wrapText="1" indent="1"/>
      <protection locked="0"/>
    </xf>
    <xf numFmtId="0" fontId="12" fillId="4" borderId="15" xfId="0" applyFont="1" applyFill="1" applyBorder="1" applyAlignment="1" applyProtection="1">
      <alignment horizontal="left" vertical="center" wrapText="1" indent="1"/>
      <protection locked="0"/>
    </xf>
    <xf numFmtId="0" fontId="12" fillId="4" borderId="13" xfId="0" applyFont="1" applyFill="1" applyBorder="1" applyAlignment="1" applyProtection="1">
      <alignment horizontal="lef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0"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9019-0012-21%20VYZ%20G&#246;rnerov&#225;%20Tonery%20originalni_B432_7000str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71"/>
  <sheetViews>
    <sheetView tabSelected="1" topLeftCell="H7" zoomScale="80" zoomScaleNormal="80" workbookViewId="0">
      <selection activeCell="N7" sqref="N7:N1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52.42578125" style="1" customWidth="1"/>
    <col min="4" max="4" width="9.7109375" style="2" bestFit="1" customWidth="1"/>
    <col min="5" max="5" width="9" style="3" bestFit="1" customWidth="1"/>
    <col min="6" max="6" width="114.85546875" style="1" customWidth="1"/>
    <col min="7" max="7" width="29" style="1" customWidth="1"/>
    <col min="8" max="8" width="24.85546875" style="1" customWidth="1"/>
    <col min="9" max="9" width="24.42578125" style="1" customWidth="1"/>
    <col min="10" max="10" width="16.7109375" style="1" customWidth="1"/>
    <col min="11" max="11" width="22.28515625" style="5" hidden="1" customWidth="1"/>
    <col min="12" max="12" width="32.28515625" style="5" customWidth="1"/>
    <col min="13" max="13" width="42.5703125" style="5" customWidth="1"/>
    <col min="14" max="14" width="25.7109375" style="1" customWidth="1"/>
    <col min="15" max="15" width="17.7109375" style="1" hidden="1" customWidth="1"/>
    <col min="16" max="16" width="21.7109375" style="5" customWidth="1"/>
    <col min="17" max="17" width="24.710937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7.85546875" style="4" customWidth="1"/>
    <col min="22" max="16384" width="9.140625" style="5"/>
  </cols>
  <sheetData>
    <row r="1" spans="2:21" ht="34.15" customHeight="1" x14ac:dyDescent="0.25">
      <c r="B1" s="107" t="s">
        <v>33</v>
      </c>
      <c r="C1" s="107"/>
      <c r="D1" s="28"/>
      <c r="E1" s="29"/>
    </row>
    <row r="2" spans="2:21" ht="22.15" customHeight="1" x14ac:dyDescent="0.25">
      <c r="B2" s="32"/>
      <c r="C2" s="32"/>
      <c r="D2" s="28"/>
      <c r="E2" s="29"/>
    </row>
    <row r="3" spans="2:21" s="27" customFormat="1" ht="19.149999999999999" customHeight="1" x14ac:dyDescent="0.25">
      <c r="B3" s="33"/>
      <c r="C3" s="30" t="s">
        <v>0</v>
      </c>
      <c r="D3" s="10"/>
      <c r="E3" s="10"/>
      <c r="F3" s="10"/>
      <c r="G3" s="31"/>
      <c r="H3" s="31"/>
      <c r="I3" s="31"/>
      <c r="J3" s="31"/>
      <c r="K3" s="31"/>
      <c r="L3" s="31"/>
      <c r="M3" s="7"/>
      <c r="N3" s="34"/>
      <c r="O3" s="20"/>
      <c r="P3" s="34"/>
      <c r="Q3" s="34"/>
      <c r="R3" s="34"/>
      <c r="S3" s="34"/>
      <c r="U3" s="20"/>
    </row>
    <row r="4" spans="2:21" s="27" customFormat="1" ht="19.149999999999999" customHeight="1" thickBot="1" x14ac:dyDescent="0.3">
      <c r="B4" s="35"/>
      <c r="C4" s="37" t="s">
        <v>1</v>
      </c>
      <c r="D4" s="10"/>
      <c r="E4" s="10"/>
      <c r="F4" s="10"/>
      <c r="G4" s="10"/>
      <c r="H4" s="10"/>
      <c r="I4" s="7"/>
      <c r="J4" s="7"/>
      <c r="K4" s="7"/>
      <c r="L4" s="7"/>
      <c r="M4" s="7"/>
      <c r="N4" s="20"/>
      <c r="O4" s="20"/>
      <c r="P4" s="7"/>
      <c r="Q4" s="7"/>
      <c r="S4" s="7"/>
      <c r="U4" s="20"/>
    </row>
    <row r="5" spans="2:21" ht="34.5" customHeight="1" thickBot="1" x14ac:dyDescent="0.3">
      <c r="B5" s="11"/>
      <c r="C5" s="12"/>
      <c r="D5" s="13"/>
      <c r="E5" s="13"/>
      <c r="F5" s="6"/>
      <c r="G5" s="14" t="s">
        <v>2</v>
      </c>
      <c r="H5" s="40"/>
      <c r="I5" s="6"/>
      <c r="J5" s="6"/>
      <c r="N5" s="15"/>
      <c r="O5" s="15"/>
      <c r="Q5" s="14" t="s">
        <v>2</v>
      </c>
      <c r="U5" s="9"/>
    </row>
    <row r="6" spans="2:21" ht="81" customHeight="1" thickTop="1" thickBot="1" x14ac:dyDescent="0.3">
      <c r="B6" s="16" t="s">
        <v>3</v>
      </c>
      <c r="C6" s="38" t="s">
        <v>17</v>
      </c>
      <c r="D6" s="17" t="s">
        <v>4</v>
      </c>
      <c r="E6" s="38" t="s">
        <v>18</v>
      </c>
      <c r="F6" s="38" t="s">
        <v>19</v>
      </c>
      <c r="G6" s="18" t="s">
        <v>5</v>
      </c>
      <c r="H6" s="17" t="s">
        <v>29</v>
      </c>
      <c r="I6" s="38" t="s">
        <v>20</v>
      </c>
      <c r="J6" s="38" t="s">
        <v>21</v>
      </c>
      <c r="K6" s="17" t="s">
        <v>32</v>
      </c>
      <c r="L6" s="39" t="s">
        <v>22</v>
      </c>
      <c r="M6" s="38" t="s">
        <v>23</v>
      </c>
      <c r="N6" s="17" t="s">
        <v>28</v>
      </c>
      <c r="O6" s="38" t="s">
        <v>24</v>
      </c>
      <c r="P6" s="17" t="s">
        <v>6</v>
      </c>
      <c r="Q6" s="19" t="s">
        <v>7</v>
      </c>
      <c r="R6" s="42" t="s">
        <v>8</v>
      </c>
      <c r="S6" s="42" t="s">
        <v>9</v>
      </c>
      <c r="T6" s="38" t="s">
        <v>25</v>
      </c>
      <c r="U6" s="38" t="s">
        <v>26</v>
      </c>
    </row>
    <row r="7" spans="2:21" ht="42.75" customHeight="1" thickTop="1" x14ac:dyDescent="0.25">
      <c r="B7" s="44">
        <v>1</v>
      </c>
      <c r="C7" s="80" t="s">
        <v>34</v>
      </c>
      <c r="D7" s="45">
        <v>2</v>
      </c>
      <c r="E7" s="46" t="s">
        <v>16</v>
      </c>
      <c r="F7" s="80" t="s">
        <v>40</v>
      </c>
      <c r="G7" s="130"/>
      <c r="H7" s="90" t="s">
        <v>30</v>
      </c>
      <c r="I7" s="108" t="s">
        <v>27</v>
      </c>
      <c r="J7" s="85" t="s">
        <v>31</v>
      </c>
      <c r="K7" s="113"/>
      <c r="L7" s="118" t="s">
        <v>35</v>
      </c>
      <c r="M7" s="118" t="s">
        <v>36</v>
      </c>
      <c r="N7" s="120">
        <v>14</v>
      </c>
      <c r="O7" s="47">
        <f>D7*P7</f>
        <v>16000</v>
      </c>
      <c r="P7" s="48">
        <v>8000</v>
      </c>
      <c r="Q7" s="125"/>
      <c r="R7" s="49">
        <f>D7*Q7</f>
        <v>0</v>
      </c>
      <c r="S7" s="50" t="str">
        <f t="shared" ref="S7" si="0">IF(ISNUMBER(Q7), IF(Q7&gt;P7,"NEVYHOVUJE","VYHOVUJE")," ")</f>
        <v xml:space="preserve"> </v>
      </c>
      <c r="T7" s="85"/>
      <c r="U7" s="85" t="s">
        <v>11</v>
      </c>
    </row>
    <row r="8" spans="2:21" ht="42.75" customHeight="1" x14ac:dyDescent="0.25">
      <c r="B8" s="51">
        <v>2</v>
      </c>
      <c r="C8" s="81" t="s">
        <v>52</v>
      </c>
      <c r="D8" s="53">
        <v>1</v>
      </c>
      <c r="E8" s="54" t="s">
        <v>16</v>
      </c>
      <c r="F8" s="81" t="s">
        <v>39</v>
      </c>
      <c r="G8" s="131"/>
      <c r="H8" s="91"/>
      <c r="I8" s="109"/>
      <c r="J8" s="86"/>
      <c r="K8" s="114"/>
      <c r="L8" s="96"/>
      <c r="M8" s="96"/>
      <c r="N8" s="121"/>
      <c r="O8" s="55">
        <f>D8*P8</f>
        <v>8000</v>
      </c>
      <c r="P8" s="56">
        <v>8000</v>
      </c>
      <c r="Q8" s="126"/>
      <c r="R8" s="57">
        <f>D8*Q8</f>
        <v>0</v>
      </c>
      <c r="S8" s="58" t="str">
        <f t="shared" ref="S8:S21" si="1">IF(ISNUMBER(Q8), IF(Q8&gt;P8,"NEVYHOVUJE","VYHOVUJE")," ")</f>
        <v xml:space="preserve"> </v>
      </c>
      <c r="T8" s="86"/>
      <c r="U8" s="86"/>
    </row>
    <row r="9" spans="2:21" ht="42.75" customHeight="1" x14ac:dyDescent="0.25">
      <c r="B9" s="51">
        <v>3</v>
      </c>
      <c r="C9" s="52" t="s">
        <v>34</v>
      </c>
      <c r="D9" s="53">
        <v>2</v>
      </c>
      <c r="E9" s="54" t="s">
        <v>16</v>
      </c>
      <c r="F9" s="81" t="s">
        <v>41</v>
      </c>
      <c r="G9" s="131"/>
      <c r="H9" s="91"/>
      <c r="I9" s="109"/>
      <c r="J9" s="86"/>
      <c r="K9" s="114"/>
      <c r="L9" s="96"/>
      <c r="M9" s="96"/>
      <c r="N9" s="121"/>
      <c r="O9" s="55">
        <f>D9*P9</f>
        <v>16000</v>
      </c>
      <c r="P9" s="56">
        <v>8000</v>
      </c>
      <c r="Q9" s="126"/>
      <c r="R9" s="57">
        <f>D9*Q9</f>
        <v>0</v>
      </c>
      <c r="S9" s="58" t="str">
        <f t="shared" si="1"/>
        <v xml:space="preserve"> </v>
      </c>
      <c r="T9" s="86"/>
      <c r="U9" s="86"/>
    </row>
    <row r="10" spans="2:21" ht="42.75" customHeight="1" x14ac:dyDescent="0.25">
      <c r="B10" s="51">
        <v>4</v>
      </c>
      <c r="C10" s="52" t="s">
        <v>34</v>
      </c>
      <c r="D10" s="53">
        <v>1</v>
      </c>
      <c r="E10" s="54" t="s">
        <v>16</v>
      </c>
      <c r="F10" s="81" t="s">
        <v>42</v>
      </c>
      <c r="G10" s="131"/>
      <c r="H10" s="91"/>
      <c r="I10" s="109"/>
      <c r="J10" s="86"/>
      <c r="K10" s="114"/>
      <c r="L10" s="96"/>
      <c r="M10" s="96"/>
      <c r="N10" s="121"/>
      <c r="O10" s="55">
        <f>D10*P10</f>
        <v>8000</v>
      </c>
      <c r="P10" s="56">
        <v>8000</v>
      </c>
      <c r="Q10" s="126"/>
      <c r="R10" s="57">
        <f>D10*Q10</f>
        <v>0</v>
      </c>
      <c r="S10" s="58" t="str">
        <f t="shared" si="1"/>
        <v xml:space="preserve"> </v>
      </c>
      <c r="T10" s="86"/>
      <c r="U10" s="86"/>
    </row>
    <row r="11" spans="2:21" ht="42.75" customHeight="1" x14ac:dyDescent="0.25">
      <c r="B11" s="51">
        <v>5</v>
      </c>
      <c r="C11" s="52" t="s">
        <v>34</v>
      </c>
      <c r="D11" s="53">
        <v>1</v>
      </c>
      <c r="E11" s="54" t="s">
        <v>16</v>
      </c>
      <c r="F11" s="81" t="s">
        <v>43</v>
      </c>
      <c r="G11" s="131"/>
      <c r="H11" s="91"/>
      <c r="I11" s="109"/>
      <c r="J11" s="86"/>
      <c r="K11" s="114"/>
      <c r="L11" s="96"/>
      <c r="M11" s="96"/>
      <c r="N11" s="121"/>
      <c r="O11" s="55">
        <f>D11*P11</f>
        <v>8000</v>
      </c>
      <c r="P11" s="56">
        <v>8000</v>
      </c>
      <c r="Q11" s="126"/>
      <c r="R11" s="57">
        <f>D11*Q11</f>
        <v>0</v>
      </c>
      <c r="S11" s="58" t="str">
        <f t="shared" si="1"/>
        <v xml:space="preserve"> </v>
      </c>
      <c r="T11" s="86"/>
      <c r="U11" s="86"/>
    </row>
    <row r="12" spans="2:21" ht="42.75" customHeight="1" x14ac:dyDescent="0.25">
      <c r="B12" s="51">
        <v>6</v>
      </c>
      <c r="C12" s="52" t="s">
        <v>34</v>
      </c>
      <c r="D12" s="53">
        <v>1</v>
      </c>
      <c r="E12" s="54" t="s">
        <v>16</v>
      </c>
      <c r="F12" s="81" t="s">
        <v>44</v>
      </c>
      <c r="G12" s="131"/>
      <c r="H12" s="91"/>
      <c r="I12" s="109"/>
      <c r="J12" s="86"/>
      <c r="K12" s="114"/>
      <c r="L12" s="96"/>
      <c r="M12" s="96"/>
      <c r="N12" s="121"/>
      <c r="O12" s="55">
        <f>D12*P12</f>
        <v>8000</v>
      </c>
      <c r="P12" s="56">
        <v>8000</v>
      </c>
      <c r="Q12" s="126"/>
      <c r="R12" s="57">
        <f>D12*Q12</f>
        <v>0</v>
      </c>
      <c r="S12" s="58" t="str">
        <f t="shared" si="1"/>
        <v xml:space="preserve"> </v>
      </c>
      <c r="T12" s="86"/>
      <c r="U12" s="86"/>
    </row>
    <row r="13" spans="2:21" ht="42.75" customHeight="1" x14ac:dyDescent="0.25">
      <c r="B13" s="51">
        <v>7</v>
      </c>
      <c r="C13" s="52" t="s">
        <v>34</v>
      </c>
      <c r="D13" s="53">
        <v>1</v>
      </c>
      <c r="E13" s="54" t="s">
        <v>16</v>
      </c>
      <c r="F13" s="81" t="s">
        <v>45</v>
      </c>
      <c r="G13" s="131"/>
      <c r="H13" s="91"/>
      <c r="I13" s="109"/>
      <c r="J13" s="86"/>
      <c r="K13" s="114"/>
      <c r="L13" s="96"/>
      <c r="M13" s="96"/>
      <c r="N13" s="121"/>
      <c r="O13" s="55">
        <f>D13*P13</f>
        <v>8000</v>
      </c>
      <c r="P13" s="56">
        <v>8000</v>
      </c>
      <c r="Q13" s="126"/>
      <c r="R13" s="57">
        <f>D13*Q13</f>
        <v>0</v>
      </c>
      <c r="S13" s="58" t="str">
        <f t="shared" si="1"/>
        <v xml:space="preserve"> </v>
      </c>
      <c r="T13" s="86"/>
      <c r="U13" s="86"/>
    </row>
    <row r="14" spans="2:21" ht="42.75" customHeight="1" x14ac:dyDescent="0.25">
      <c r="B14" s="51">
        <v>8</v>
      </c>
      <c r="C14" s="52" t="s">
        <v>34</v>
      </c>
      <c r="D14" s="53">
        <v>1</v>
      </c>
      <c r="E14" s="54" t="s">
        <v>16</v>
      </c>
      <c r="F14" s="81" t="s">
        <v>46</v>
      </c>
      <c r="G14" s="131"/>
      <c r="H14" s="91"/>
      <c r="I14" s="109"/>
      <c r="J14" s="86"/>
      <c r="K14" s="114"/>
      <c r="L14" s="96"/>
      <c r="M14" s="96"/>
      <c r="N14" s="121"/>
      <c r="O14" s="55">
        <f>D14*P14</f>
        <v>8000</v>
      </c>
      <c r="P14" s="56">
        <v>8000</v>
      </c>
      <c r="Q14" s="126"/>
      <c r="R14" s="57">
        <f>D14*Q14</f>
        <v>0</v>
      </c>
      <c r="S14" s="58" t="str">
        <f t="shared" si="1"/>
        <v xml:space="preserve"> </v>
      </c>
      <c r="T14" s="86"/>
      <c r="U14" s="86"/>
    </row>
    <row r="15" spans="2:21" ht="42.75" customHeight="1" x14ac:dyDescent="0.25">
      <c r="B15" s="51">
        <v>9</v>
      </c>
      <c r="C15" s="52" t="s">
        <v>34</v>
      </c>
      <c r="D15" s="53">
        <v>1</v>
      </c>
      <c r="E15" s="54" t="s">
        <v>16</v>
      </c>
      <c r="F15" s="81" t="s">
        <v>47</v>
      </c>
      <c r="G15" s="131"/>
      <c r="H15" s="91"/>
      <c r="I15" s="109"/>
      <c r="J15" s="86"/>
      <c r="K15" s="114"/>
      <c r="L15" s="96"/>
      <c r="M15" s="96"/>
      <c r="N15" s="121"/>
      <c r="O15" s="55">
        <f>D15*P15</f>
        <v>8000</v>
      </c>
      <c r="P15" s="56">
        <v>8000</v>
      </c>
      <c r="Q15" s="126"/>
      <c r="R15" s="57">
        <f>D15*Q15</f>
        <v>0</v>
      </c>
      <c r="S15" s="58" t="str">
        <f t="shared" si="1"/>
        <v xml:space="preserve"> </v>
      </c>
      <c r="T15" s="86"/>
      <c r="U15" s="86"/>
    </row>
    <row r="16" spans="2:21" ht="42.75" customHeight="1" x14ac:dyDescent="0.25">
      <c r="B16" s="51">
        <v>10</v>
      </c>
      <c r="C16" s="52" t="s">
        <v>34</v>
      </c>
      <c r="D16" s="53">
        <v>1</v>
      </c>
      <c r="E16" s="54" t="s">
        <v>16</v>
      </c>
      <c r="F16" s="81" t="s">
        <v>48</v>
      </c>
      <c r="G16" s="131"/>
      <c r="H16" s="91"/>
      <c r="I16" s="109"/>
      <c r="J16" s="86"/>
      <c r="K16" s="114"/>
      <c r="L16" s="96"/>
      <c r="M16" s="96"/>
      <c r="N16" s="121"/>
      <c r="O16" s="55">
        <f>D16*P16</f>
        <v>8000</v>
      </c>
      <c r="P16" s="56">
        <v>8000</v>
      </c>
      <c r="Q16" s="126"/>
      <c r="R16" s="57">
        <f>D16*Q16</f>
        <v>0</v>
      </c>
      <c r="S16" s="58" t="str">
        <f t="shared" si="1"/>
        <v xml:space="preserve"> </v>
      </c>
      <c r="T16" s="86"/>
      <c r="U16" s="86"/>
    </row>
    <row r="17" spans="2:21" ht="42.75" customHeight="1" x14ac:dyDescent="0.25">
      <c r="B17" s="51">
        <v>11</v>
      </c>
      <c r="C17" s="52" t="s">
        <v>34</v>
      </c>
      <c r="D17" s="53">
        <v>1</v>
      </c>
      <c r="E17" s="54" t="s">
        <v>16</v>
      </c>
      <c r="F17" s="81" t="s">
        <v>49</v>
      </c>
      <c r="G17" s="131"/>
      <c r="H17" s="91"/>
      <c r="I17" s="109"/>
      <c r="J17" s="86"/>
      <c r="K17" s="114"/>
      <c r="L17" s="96"/>
      <c r="M17" s="96"/>
      <c r="N17" s="121"/>
      <c r="O17" s="55">
        <f>D17*P17</f>
        <v>8000</v>
      </c>
      <c r="P17" s="56">
        <v>8000</v>
      </c>
      <c r="Q17" s="126"/>
      <c r="R17" s="57">
        <f>D17*Q17</f>
        <v>0</v>
      </c>
      <c r="S17" s="58" t="str">
        <f t="shared" si="1"/>
        <v xml:space="preserve"> </v>
      </c>
      <c r="T17" s="86"/>
      <c r="U17" s="86"/>
    </row>
    <row r="18" spans="2:21" ht="46.5" customHeight="1" thickBot="1" x14ac:dyDescent="0.3">
      <c r="B18" s="73">
        <v>12</v>
      </c>
      <c r="C18" s="82" t="s">
        <v>50</v>
      </c>
      <c r="D18" s="74">
        <v>2</v>
      </c>
      <c r="E18" s="75" t="s">
        <v>16</v>
      </c>
      <c r="F18" s="82" t="s">
        <v>51</v>
      </c>
      <c r="G18" s="132"/>
      <c r="H18" s="92"/>
      <c r="I18" s="110"/>
      <c r="J18" s="87"/>
      <c r="K18" s="115"/>
      <c r="L18" s="119"/>
      <c r="M18" s="119"/>
      <c r="N18" s="122"/>
      <c r="O18" s="76">
        <f>D18*P18</f>
        <v>1600</v>
      </c>
      <c r="P18" s="77">
        <v>800</v>
      </c>
      <c r="Q18" s="127"/>
      <c r="R18" s="78">
        <f>D18*Q18</f>
        <v>0</v>
      </c>
      <c r="S18" s="79" t="str">
        <f t="shared" si="1"/>
        <v xml:space="preserve"> </v>
      </c>
      <c r="T18" s="87"/>
      <c r="U18" s="87"/>
    </row>
    <row r="19" spans="2:21" ht="49.5" customHeight="1" x14ac:dyDescent="0.25">
      <c r="B19" s="66">
        <v>13</v>
      </c>
      <c r="C19" s="83" t="s">
        <v>53</v>
      </c>
      <c r="D19" s="67">
        <v>1</v>
      </c>
      <c r="E19" s="68" t="s">
        <v>16</v>
      </c>
      <c r="F19" s="83" t="s">
        <v>56</v>
      </c>
      <c r="G19" s="133"/>
      <c r="H19" s="93" t="s">
        <v>30</v>
      </c>
      <c r="I19" s="95" t="s">
        <v>27</v>
      </c>
      <c r="J19" s="88" t="s">
        <v>31</v>
      </c>
      <c r="K19" s="116"/>
      <c r="L19" s="95" t="s">
        <v>37</v>
      </c>
      <c r="M19" s="95" t="s">
        <v>38</v>
      </c>
      <c r="N19" s="123">
        <v>14</v>
      </c>
      <c r="O19" s="69">
        <f>D19*P19</f>
        <v>600</v>
      </c>
      <c r="P19" s="70">
        <v>600</v>
      </c>
      <c r="Q19" s="128"/>
      <c r="R19" s="71">
        <f>D19*Q19</f>
        <v>0</v>
      </c>
      <c r="S19" s="72" t="str">
        <f t="shared" si="1"/>
        <v xml:space="preserve"> </v>
      </c>
      <c r="T19" s="88"/>
      <c r="U19" s="88" t="s">
        <v>10</v>
      </c>
    </row>
    <row r="20" spans="2:21" ht="42" customHeight="1" x14ac:dyDescent="0.25">
      <c r="B20" s="51">
        <v>14</v>
      </c>
      <c r="C20" s="81" t="s">
        <v>54</v>
      </c>
      <c r="D20" s="53">
        <v>1</v>
      </c>
      <c r="E20" s="54" t="s">
        <v>16</v>
      </c>
      <c r="F20" s="81" t="s">
        <v>57</v>
      </c>
      <c r="G20" s="131"/>
      <c r="H20" s="91"/>
      <c r="I20" s="111"/>
      <c r="J20" s="86"/>
      <c r="K20" s="114"/>
      <c r="L20" s="96"/>
      <c r="M20" s="96"/>
      <c r="N20" s="121"/>
      <c r="O20" s="55">
        <f>D20*P20</f>
        <v>600</v>
      </c>
      <c r="P20" s="56">
        <v>600</v>
      </c>
      <c r="Q20" s="126"/>
      <c r="R20" s="57">
        <f>D20*Q20</f>
        <v>0</v>
      </c>
      <c r="S20" s="58" t="str">
        <f t="shared" si="1"/>
        <v xml:space="preserve"> </v>
      </c>
      <c r="T20" s="86"/>
      <c r="U20" s="86"/>
    </row>
    <row r="21" spans="2:21" ht="42" customHeight="1" thickBot="1" x14ac:dyDescent="0.3">
      <c r="B21" s="59">
        <v>15</v>
      </c>
      <c r="C21" s="84" t="s">
        <v>55</v>
      </c>
      <c r="D21" s="60">
        <v>1</v>
      </c>
      <c r="E21" s="61" t="s">
        <v>16</v>
      </c>
      <c r="F21" s="84" t="s">
        <v>57</v>
      </c>
      <c r="G21" s="134"/>
      <c r="H21" s="94"/>
      <c r="I21" s="112"/>
      <c r="J21" s="89"/>
      <c r="K21" s="117"/>
      <c r="L21" s="97"/>
      <c r="M21" s="97"/>
      <c r="N21" s="124"/>
      <c r="O21" s="62">
        <f>D21*P21</f>
        <v>700</v>
      </c>
      <c r="P21" s="63">
        <v>700</v>
      </c>
      <c r="Q21" s="129"/>
      <c r="R21" s="64">
        <f>D21*Q21</f>
        <v>0</v>
      </c>
      <c r="S21" s="65" t="str">
        <f t="shared" si="1"/>
        <v xml:space="preserve"> </v>
      </c>
      <c r="T21" s="89"/>
      <c r="U21" s="89"/>
    </row>
    <row r="22" spans="2:21" ht="16.5" thickTop="1" thickBot="1" x14ac:dyDescent="0.3">
      <c r="C22" s="5"/>
      <c r="D22" s="5"/>
      <c r="E22" s="5"/>
      <c r="F22" s="5"/>
      <c r="G22" s="5"/>
      <c r="H22" s="5"/>
      <c r="I22" s="5"/>
      <c r="J22" s="5"/>
      <c r="N22" s="5"/>
      <c r="O22" s="5"/>
      <c r="R22" s="36"/>
    </row>
    <row r="23" spans="2:21" ht="60.75" customHeight="1" thickTop="1" thickBot="1" x14ac:dyDescent="0.3">
      <c r="B23" s="98" t="s">
        <v>12</v>
      </c>
      <c r="C23" s="99"/>
      <c r="D23" s="99"/>
      <c r="E23" s="99"/>
      <c r="F23" s="99"/>
      <c r="G23" s="99"/>
      <c r="H23" s="41"/>
      <c r="I23" s="20"/>
      <c r="J23" s="20"/>
      <c r="K23" s="20"/>
      <c r="L23" s="9"/>
      <c r="M23" s="9"/>
      <c r="N23" s="21"/>
      <c r="O23" s="21"/>
      <c r="P23" s="22" t="s">
        <v>13</v>
      </c>
      <c r="Q23" s="100" t="s">
        <v>14</v>
      </c>
      <c r="R23" s="101"/>
      <c r="S23" s="102"/>
      <c r="T23" s="15"/>
      <c r="U23" s="23"/>
    </row>
    <row r="24" spans="2:21" ht="33" customHeight="1" thickTop="1" thickBot="1" x14ac:dyDescent="0.3">
      <c r="B24" s="103" t="s">
        <v>15</v>
      </c>
      <c r="C24" s="103"/>
      <c r="D24" s="103"/>
      <c r="E24" s="103"/>
      <c r="F24" s="103"/>
      <c r="G24" s="103"/>
      <c r="H24" s="43"/>
      <c r="I24" s="24"/>
      <c r="L24" s="8"/>
      <c r="M24" s="8"/>
      <c r="N24" s="25"/>
      <c r="O24" s="25"/>
      <c r="P24" s="26">
        <f>SUM(O7:O21)</f>
        <v>107500</v>
      </c>
      <c r="Q24" s="104">
        <f>SUM(R7:R21)</f>
        <v>0</v>
      </c>
      <c r="R24" s="105"/>
      <c r="S24" s="106"/>
    </row>
    <row r="25" spans="2:21" ht="14.25" customHeight="1" thickTop="1" x14ac:dyDescent="0.25"/>
    <row r="26" spans="2:21" ht="14.25" customHeight="1" x14ac:dyDescent="0.25"/>
    <row r="27" spans="2:21" ht="14.25" customHeight="1" x14ac:dyDescent="0.25"/>
    <row r="28" spans="2:21" ht="14.25" customHeight="1" x14ac:dyDescent="0.25"/>
    <row r="29" spans="2:21" ht="14.25" customHeight="1" x14ac:dyDescent="0.25"/>
    <row r="30" spans="2:21" ht="14.25" customHeight="1" x14ac:dyDescent="0.25"/>
    <row r="31" spans="2:21" ht="14.25" customHeight="1" x14ac:dyDescent="0.25"/>
    <row r="32" spans="2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</sheetData>
  <sheetProtection algorithmName="SHA-512" hashValue="D4B1g62Yak5rF/M2ZCjDIbhtGxOqTHkgt2Sal+dJHxvOmY+q8YlQq+8yl3WWXm7//VBdXETGUmW5nyWZHKroeg==" saltValue="uUtFQRHZvbBOuF0VtdCyWQ==" spinCount="100000" sheet="1" objects="1" scenarios="1"/>
  <mergeCells count="23">
    <mergeCell ref="B23:G23"/>
    <mergeCell ref="Q23:S23"/>
    <mergeCell ref="B24:G24"/>
    <mergeCell ref="Q24:S24"/>
    <mergeCell ref="B1:C1"/>
    <mergeCell ref="I7:I18"/>
    <mergeCell ref="I19:I21"/>
    <mergeCell ref="J7:J18"/>
    <mergeCell ref="K7:K18"/>
    <mergeCell ref="J19:J21"/>
    <mergeCell ref="K19:K21"/>
    <mergeCell ref="L7:L18"/>
    <mergeCell ref="M7:M18"/>
    <mergeCell ref="N7:N18"/>
    <mergeCell ref="N19:N21"/>
    <mergeCell ref="H7:H18"/>
    <mergeCell ref="H19:H21"/>
    <mergeCell ref="L19:L21"/>
    <mergeCell ref="M19:M21"/>
    <mergeCell ref="T7:T18"/>
    <mergeCell ref="T19:T21"/>
    <mergeCell ref="U7:U18"/>
    <mergeCell ref="U19:U21"/>
  </mergeCells>
  <conditionalFormatting sqref="B7:B21 D7:D21">
    <cfRule type="containsBlanks" dxfId="9" priority="57">
      <formula>LEN(TRIM(B7))=0</formula>
    </cfRule>
  </conditionalFormatting>
  <conditionalFormatting sqref="B7:B21">
    <cfRule type="cellIs" dxfId="8" priority="52" operator="greaterThanOrEqual">
      <formula>1</formula>
    </cfRule>
  </conditionalFormatting>
  <conditionalFormatting sqref="S7:S21">
    <cfRule type="cellIs" dxfId="7" priority="49" operator="equal">
      <formula>"VYHOVUJE"</formula>
    </cfRule>
  </conditionalFormatting>
  <conditionalFormatting sqref="S7:S21">
    <cfRule type="cellIs" dxfId="6" priority="48" operator="equal">
      <formula>"NEVYHOVUJE"</formula>
    </cfRule>
  </conditionalFormatting>
  <conditionalFormatting sqref="Q7:Q21 G7:G21">
    <cfRule type="containsBlanks" dxfId="5" priority="29">
      <formula>LEN(TRIM(G7))=0</formula>
    </cfRule>
  </conditionalFormatting>
  <conditionalFormatting sqref="Q7:Q21 G7:G21">
    <cfRule type="notContainsBlanks" dxfId="4" priority="27">
      <formula>LEN(TRIM(G7))&gt;0</formula>
    </cfRule>
  </conditionalFormatting>
  <conditionalFormatting sqref="G7:G21 Q7:Q21">
    <cfRule type="notContainsBlanks" dxfId="3" priority="26">
      <formula>LEN(TRIM(G7))&gt;0</formula>
    </cfRule>
  </conditionalFormatting>
  <conditionalFormatting sqref="G7:G21">
    <cfRule type="notContainsBlanks" dxfId="2" priority="25">
      <formula>LEN(TRIM(G7))&gt;0</formula>
    </cfRule>
  </conditionalFormatting>
  <conditionalFormatting sqref="H7 H19">
    <cfRule type="containsBlanks" dxfId="1" priority="7">
      <formula>LEN(TRIM(H7))=0</formula>
    </cfRule>
  </conditionalFormatting>
  <conditionalFormatting sqref="H7 H19">
    <cfRule type="notContainsBlanks" dxfId="0" priority="8">
      <formula>LEN(TRIM(H7))&gt;0</formula>
    </cfRule>
  </conditionalFormatting>
  <dataValidations count="2">
    <dataValidation type="list" showInputMessage="1" showErrorMessage="1" sqref="J19 J7 H7 H19" xr:uid="{00000000-0002-0000-0000-000001000000}">
      <formula1>"ANO,NE"</formula1>
    </dataValidation>
    <dataValidation type="list" showInputMessage="1" showErrorMessage="1" sqref="E7:E21" xr:uid="{00000000-0002-0000-0000-000000000000}">
      <formula1>"ks,bal,sada,"</formula1>
    </dataValidation>
  </dataValidations>
  <pageMargins left="0.19685039370078741" right="0.15748031496062992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0995D38-ED27-4A6E-8CBB-52DBB35A0EB2}">
          <x14:formula1>
            <xm:f>'[9019-0012-21 VYZ Görnerová Tonery originalni_B432_7000stran.xlsx]CPV'!#REF!</xm:f>
          </x14:formula1>
          <xm:sqref>U7 U19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2021-09-20T04:12:49Z</cp:lastPrinted>
  <dcterms:created xsi:type="dcterms:W3CDTF">2014-03-05T12:43:32Z</dcterms:created>
  <dcterms:modified xsi:type="dcterms:W3CDTF">2021-10-06T11:51:47Z</dcterms:modified>
</cp:coreProperties>
</file>